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3040" windowHeight="86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B185" i="1"/>
  <c r="A185" i="1"/>
  <c r="L184" i="1"/>
  <c r="J184" i="1"/>
  <c r="I184" i="1"/>
  <c r="H184" i="1"/>
  <c r="G184" i="1"/>
  <c r="F184" i="1"/>
  <c r="B176" i="1"/>
  <c r="A176" i="1"/>
  <c r="L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B147" i="1"/>
  <c r="A147" i="1"/>
  <c r="L146" i="1"/>
  <c r="J146" i="1"/>
  <c r="I146" i="1"/>
  <c r="H146" i="1"/>
  <c r="G146" i="1"/>
  <c r="F146" i="1"/>
  <c r="B138" i="1"/>
  <c r="A138" i="1"/>
  <c r="L137" i="1"/>
  <c r="B128" i="1"/>
  <c r="A128" i="1"/>
  <c r="L127" i="1"/>
  <c r="J127" i="1"/>
  <c r="I127" i="1"/>
  <c r="H127" i="1"/>
  <c r="G127" i="1"/>
  <c r="F127" i="1"/>
  <c r="B119" i="1"/>
  <c r="A119" i="1"/>
  <c r="L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B71" i="1"/>
  <c r="A71" i="1"/>
  <c r="L70" i="1"/>
  <c r="J70" i="1"/>
  <c r="I70" i="1"/>
  <c r="H70" i="1"/>
  <c r="G70" i="1"/>
  <c r="F70" i="1"/>
  <c r="B62" i="1"/>
  <c r="A62" i="1"/>
  <c r="L61" i="1"/>
  <c r="B52" i="1"/>
  <c r="A52" i="1"/>
  <c r="L51" i="1"/>
  <c r="J51" i="1"/>
  <c r="I51" i="1"/>
  <c r="H51" i="1"/>
  <c r="G51" i="1"/>
  <c r="F51" i="1"/>
  <c r="B43" i="1"/>
  <c r="A43" i="1"/>
  <c r="B33" i="1"/>
  <c r="A33" i="1"/>
  <c r="L32" i="1"/>
  <c r="J32" i="1"/>
  <c r="I32" i="1"/>
  <c r="H32" i="1"/>
  <c r="G32" i="1"/>
  <c r="F32" i="1"/>
  <c r="B24" i="1"/>
  <c r="A24" i="1"/>
  <c r="L23" i="1"/>
  <c r="B14" i="1"/>
  <c r="A14" i="1"/>
  <c r="L13" i="1"/>
  <c r="J13" i="1"/>
  <c r="I13" i="1"/>
  <c r="H13" i="1"/>
  <c r="G13" i="1"/>
  <c r="F13" i="1"/>
  <c r="J176" i="1" l="1"/>
  <c r="G176" i="1"/>
  <c r="F176" i="1"/>
  <c r="I176" i="1"/>
  <c r="L176" i="1"/>
  <c r="L157" i="1"/>
  <c r="L138" i="1"/>
  <c r="L119" i="1"/>
  <c r="J100" i="1"/>
  <c r="H100" i="1"/>
  <c r="L100" i="1"/>
  <c r="I100" i="1"/>
  <c r="G100" i="1"/>
  <c r="F100" i="1"/>
  <c r="L81" i="1"/>
  <c r="L62" i="1"/>
  <c r="L43" i="1"/>
  <c r="L24" i="1"/>
  <c r="H176" i="1"/>
  <c r="L195" i="1"/>
  <c r="J196" i="1" l="1"/>
  <c r="I196" i="1"/>
  <c r="G196" i="1"/>
  <c r="F196" i="1"/>
  <c r="H196" i="1"/>
</calcChain>
</file>

<file path=xl/sharedStrings.xml><?xml version="1.0" encoding="utf-8"?>
<sst xmlns="http://schemas.openxmlformats.org/spreadsheetml/2006/main" count="244" uniqueCount="76">
  <si>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</si>
  <si>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</si>
  <si>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</si>
  <si>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</si>
  <si>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</si>
  <si>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</si>
  <si>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</si>
  <si>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</si>
  <si>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</si>
  <si>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</si>
  <si>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</si>
  <si>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</si>
  <si>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</si>
  <si>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</si>
  <si>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</si>
  <si>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</si>
  <si>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</si>
  <si>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</si>
  <si>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</si>
  <si>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</si>
  <si>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</si>
  <si>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</si>
  <si>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</si>
  <si>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</si>
  <si>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</si>
  <si>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</si>
  <si>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</si>
  <si>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</si>
  <si>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</si>
  <si>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</si>
  <si>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</si>
  <si>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</si>
  <si>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</si>
  <si>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</si>
  <si>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</si>
  <si>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</si>
  <si>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</si>
  <si>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</si>
  <si>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</si>
  <si>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</si>
  <si>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рис отварной</t>
  </si>
  <si>
    <t>жаркое по домашнему</t>
  </si>
  <si>
    <t>фрукт</t>
  </si>
  <si>
    <t>суп из овощей, со сметаной</t>
  </si>
  <si>
    <t>чай  с сахаром и лимоном</t>
  </si>
  <si>
    <t>Суслопарова М.Г.</t>
  </si>
  <si>
    <t>Щи из свежей капусты с картофелем</t>
  </si>
  <si>
    <t xml:space="preserve">Макароны отварные </t>
  </si>
  <si>
    <t>Котлета из говядины</t>
  </si>
  <si>
    <t>Хлеб</t>
  </si>
  <si>
    <t>Кисель Валетек</t>
  </si>
  <si>
    <t>Суп картофельный с горохом</t>
  </si>
  <si>
    <t>Плов из курицы</t>
  </si>
  <si>
    <t>Кофейный напиток с молоком</t>
  </si>
  <si>
    <t>Борщ со свежей  капустой и картофелем</t>
  </si>
  <si>
    <t>Котлета рыбная</t>
  </si>
  <si>
    <t>Компот из сухофруктов</t>
  </si>
  <si>
    <t xml:space="preserve">Рассольник ленинградский </t>
  </si>
  <si>
    <t>200/10</t>
  </si>
  <si>
    <t>Котлеты рубленные из птицы</t>
  </si>
  <si>
    <t>Гречка рассыпчатая</t>
  </si>
  <si>
    <t>Чай с сахаром</t>
  </si>
  <si>
    <t>Суп картофельный с мясными фрикадельками</t>
  </si>
  <si>
    <t>200/20</t>
  </si>
  <si>
    <t>Курица тушенная в соусе</t>
  </si>
  <si>
    <t>100/100</t>
  </si>
  <si>
    <t xml:space="preserve">Напиток витаминизированный </t>
  </si>
  <si>
    <t>Печень по строгановски</t>
  </si>
  <si>
    <t>50/55</t>
  </si>
  <si>
    <t>Пюре картофельное</t>
  </si>
  <si>
    <t>100/75</t>
  </si>
  <si>
    <t>Суп крестьянский</t>
  </si>
  <si>
    <t>Гуляш из говядины</t>
  </si>
  <si>
    <t>Чай с молоком</t>
  </si>
  <si>
    <t>Суп рисовый с говядиной</t>
  </si>
  <si>
    <t>МАОУ Аргат-Юльская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</si>
</sst>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5" sqref="E5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75</v>
      </c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45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46</v>
      </c>
      <c r="F15" s="43">
        <v>200</v>
      </c>
      <c r="G15" s="43">
        <v>1.4</v>
      </c>
      <c r="H15" s="43">
        <v>3.91</v>
      </c>
      <c r="I15" s="43">
        <v>6.79</v>
      </c>
      <c r="J15" s="43">
        <v>67.8</v>
      </c>
      <c r="K15" s="44">
        <v>187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47</v>
      </c>
      <c r="F16" s="43">
        <v>150</v>
      </c>
      <c r="G16" s="43">
        <v>13.154999999999999</v>
      </c>
      <c r="H16" s="43">
        <v>14.025</v>
      </c>
      <c r="I16" s="43">
        <v>86.894999999999996</v>
      </c>
      <c r="J16" s="43">
        <v>336.51</v>
      </c>
      <c r="K16" s="44">
        <v>204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48</v>
      </c>
      <c r="F17" s="43">
        <v>80</v>
      </c>
      <c r="G17" s="43">
        <v>12.44</v>
      </c>
      <c r="H17" s="43">
        <v>9.24</v>
      </c>
      <c r="I17" s="43">
        <v>12.56</v>
      </c>
      <c r="J17" s="43">
        <v>183</v>
      </c>
      <c r="K17" s="44">
        <v>608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49</v>
      </c>
      <c r="F18" s="43">
        <v>60</v>
      </c>
      <c r="G18" s="43">
        <v>4.74</v>
      </c>
      <c r="H18" s="43">
        <v>1.2</v>
      </c>
      <c r="I18" s="43">
        <v>28.98</v>
      </c>
      <c r="J18" s="43">
        <v>140.28</v>
      </c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 t="s">
        <v>50</v>
      </c>
      <c r="F19" s="43">
        <v>200</v>
      </c>
      <c r="G19" s="43">
        <v>0.31</v>
      </c>
      <c r="H19" s="43">
        <v>0.06</v>
      </c>
      <c r="I19" s="43">
        <v>23</v>
      </c>
      <c r="J19" s="43">
        <v>92.5</v>
      </c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v>690</v>
      </c>
      <c r="G23" s="43">
        <v>32.045000000000002</v>
      </c>
      <c r="H23" s="43">
        <v>28.434999999999999</v>
      </c>
      <c r="I23" s="43">
        <v>158.22999999999999</v>
      </c>
      <c r="J23" s="43">
        <v>820.09</v>
      </c>
      <c r="K23" s="25"/>
      <c r="L23" s="19">
        <f t="shared" ref="L23" si="2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v>690</v>
      </c>
      <c r="G24" s="43">
        <v>32.045000000000002</v>
      </c>
      <c r="H24" s="43">
        <v>28.434999999999999</v>
      </c>
      <c r="I24" s="43">
        <v>158.22999999999999</v>
      </c>
      <c r="J24" s="43">
        <v>820.09</v>
      </c>
      <c r="K24" s="32"/>
      <c r="L24" s="32">
        <f t="shared" ref="L24" si="3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4">SUM(G25:G31)</f>
        <v>0</v>
      </c>
      <c r="H32" s="19">
        <f t="shared" ref="H32" si="5">SUM(H25:H31)</f>
        <v>0</v>
      </c>
      <c r="I32" s="19">
        <f t="shared" ref="I32" si="6">SUM(I25:I31)</f>
        <v>0</v>
      </c>
      <c r="J32" s="19">
        <f t="shared" ref="J32:L32" si="7">SUM(J25:J31)</f>
        <v>0</v>
      </c>
      <c r="K32" s="25"/>
      <c r="L32" s="19">
        <f t="shared" si="7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51</v>
      </c>
      <c r="F34" s="43">
        <v>250</v>
      </c>
      <c r="G34" s="43">
        <v>5.49</v>
      </c>
      <c r="H34" s="43">
        <v>5.28</v>
      </c>
      <c r="I34" s="43">
        <v>16.329999999999998</v>
      </c>
      <c r="J34" s="43">
        <v>134.75</v>
      </c>
      <c r="K34" s="44">
        <v>206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52</v>
      </c>
      <c r="F35" s="43">
        <v>260</v>
      </c>
      <c r="G35" s="43">
        <v>25.38</v>
      </c>
      <c r="H35" s="43">
        <v>21.25</v>
      </c>
      <c r="I35" s="43">
        <v>44.61</v>
      </c>
      <c r="J35" s="43">
        <v>471.25</v>
      </c>
      <c r="K35" s="44">
        <v>201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53</v>
      </c>
      <c r="F36" s="43">
        <v>200</v>
      </c>
      <c r="G36" s="43">
        <v>1.4</v>
      </c>
      <c r="H36" s="43">
        <v>2</v>
      </c>
      <c r="I36" s="43">
        <v>22.4</v>
      </c>
      <c r="J36" s="43">
        <v>116</v>
      </c>
      <c r="K36" s="44">
        <v>379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49</v>
      </c>
      <c r="F37" s="43">
        <v>60</v>
      </c>
      <c r="G37" s="43">
        <v>4.74</v>
      </c>
      <c r="H37" s="43">
        <v>1.2</v>
      </c>
      <c r="I37" s="43">
        <v>28.98</v>
      </c>
      <c r="J37" s="43">
        <v>140.28</v>
      </c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 t="s">
        <v>42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v>780</v>
      </c>
      <c r="G42" s="19">
        <v>37.01</v>
      </c>
      <c r="H42" s="19">
        <v>29.73</v>
      </c>
      <c r="I42" s="19">
        <v>112.32</v>
      </c>
      <c r="J42" s="19">
        <v>862.28</v>
      </c>
      <c r="K42" s="25"/>
      <c r="L42" s="19"/>
    </row>
    <row r="43" spans="1:12" ht="15.75" customHeight="1" thickBo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19">
        <v>780</v>
      </c>
      <c r="G43" s="19">
        <v>37.01</v>
      </c>
      <c r="H43" s="19">
        <v>29.73</v>
      </c>
      <c r="I43" s="19">
        <v>112.32</v>
      </c>
      <c r="J43" s="19">
        <v>862.28</v>
      </c>
      <c r="K43" s="32"/>
      <c r="L43" s="32">
        <f t="shared" ref="L43" si="8">L32+L42</f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9">SUM(G44:G50)</f>
        <v>0</v>
      </c>
      <c r="H51" s="19">
        <f t="shared" ref="H51" si="10">SUM(H44:H50)</f>
        <v>0</v>
      </c>
      <c r="I51" s="19">
        <f t="shared" ref="I51" si="11">SUM(I44:I50)</f>
        <v>0</v>
      </c>
      <c r="J51" s="19">
        <f t="shared" ref="J51:L51" si="12">SUM(J44:J50)</f>
        <v>0</v>
      </c>
      <c r="K51" s="25"/>
      <c r="L51" s="19">
        <f t="shared" si="12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54</v>
      </c>
      <c r="F53" s="43">
        <v>200</v>
      </c>
      <c r="G53" s="43">
        <v>1.45</v>
      </c>
      <c r="H53" s="43">
        <v>3.93</v>
      </c>
      <c r="I53" s="43">
        <v>100.2</v>
      </c>
      <c r="J53" s="43">
        <v>82</v>
      </c>
      <c r="K53" s="44">
        <v>170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55</v>
      </c>
      <c r="F54" s="43">
        <v>80</v>
      </c>
      <c r="G54" s="43">
        <v>9.73</v>
      </c>
      <c r="H54" s="43">
        <v>3.69</v>
      </c>
      <c r="I54" s="43">
        <v>11.96</v>
      </c>
      <c r="J54" s="43">
        <v>175.48</v>
      </c>
      <c r="K54" s="44">
        <v>234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40</v>
      </c>
      <c r="F55" s="43">
        <v>150</v>
      </c>
      <c r="G55" s="43">
        <v>8.73</v>
      </c>
      <c r="H55" s="43">
        <v>14.61</v>
      </c>
      <c r="I55" s="43">
        <v>75</v>
      </c>
      <c r="J55" s="43">
        <v>447.70499999999998</v>
      </c>
      <c r="K55" s="44">
        <v>304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56</v>
      </c>
      <c r="F56" s="43">
        <v>200</v>
      </c>
      <c r="G56" s="43">
        <v>0.04</v>
      </c>
      <c r="H56" s="43">
        <v>0</v>
      </c>
      <c r="I56" s="43">
        <v>24.76</v>
      </c>
      <c r="J56" s="43">
        <v>94.2</v>
      </c>
      <c r="K56" s="44">
        <v>255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49</v>
      </c>
      <c r="F57" s="43">
        <v>60</v>
      </c>
      <c r="G57" s="43">
        <v>4.74</v>
      </c>
      <c r="H57" s="43">
        <v>1.2</v>
      </c>
      <c r="I57" s="43">
        <v>28.98</v>
      </c>
      <c r="J57" s="43">
        <v>140.28</v>
      </c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v>710</v>
      </c>
      <c r="G61" s="43">
        <v>19.95</v>
      </c>
      <c r="H61" s="43">
        <v>23.43</v>
      </c>
      <c r="I61" s="43">
        <v>240.9</v>
      </c>
      <c r="J61" s="43">
        <v>939.66499999999996</v>
      </c>
      <c r="K61" s="25"/>
      <c r="L61" s="19">
        <f t="shared" ref="L61" si="13">SUM(L52:L60)</f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19">
        <v>710</v>
      </c>
      <c r="G62" s="43">
        <v>19.95</v>
      </c>
      <c r="H62" s="43">
        <v>23.43</v>
      </c>
      <c r="I62" s="43">
        <v>240.9</v>
      </c>
      <c r="J62" s="43">
        <v>939.66499999999996</v>
      </c>
      <c r="K62" s="32"/>
      <c r="L62" s="32">
        <f t="shared" ref="L62" si="14">L51+L61</f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15">SUM(G63:G69)</f>
        <v>0</v>
      </c>
      <c r="H70" s="19">
        <f t="shared" ref="H70" si="16">SUM(H63:H69)</f>
        <v>0</v>
      </c>
      <c r="I70" s="19">
        <f t="shared" ref="I70" si="17">SUM(I63:I69)</f>
        <v>0</v>
      </c>
      <c r="J70" s="19">
        <f t="shared" ref="J70:L70" si="18">SUM(J63:J69)</f>
        <v>0</v>
      </c>
      <c r="K70" s="25"/>
      <c r="L70" s="19">
        <f t="shared" si="18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57</v>
      </c>
      <c r="F72" s="43" t="s">
        <v>58</v>
      </c>
      <c r="G72" s="43">
        <v>1.68</v>
      </c>
      <c r="H72" s="43">
        <v>4.09</v>
      </c>
      <c r="I72" s="43">
        <v>13.27</v>
      </c>
      <c r="J72" s="43">
        <v>96.6</v>
      </c>
      <c r="K72" s="44">
        <v>34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59</v>
      </c>
      <c r="F73" s="43">
        <v>80</v>
      </c>
      <c r="G73" s="43">
        <v>9.6999999999999993</v>
      </c>
      <c r="H73" s="43">
        <v>13.92</v>
      </c>
      <c r="I73" s="43">
        <v>7.89</v>
      </c>
      <c r="J73" s="43">
        <v>196</v>
      </c>
      <c r="K73" s="44">
        <v>307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60</v>
      </c>
      <c r="F74" s="43">
        <v>150</v>
      </c>
      <c r="G74" s="43">
        <v>0.56999999999999995</v>
      </c>
      <c r="H74" s="43">
        <v>96.24</v>
      </c>
      <c r="I74" s="43">
        <v>0.93</v>
      </c>
      <c r="J74" s="43">
        <v>872.07</v>
      </c>
      <c r="K74" s="44">
        <v>196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61</v>
      </c>
      <c r="F75" s="43">
        <v>200</v>
      </c>
      <c r="G75" s="43">
        <v>0.2</v>
      </c>
      <c r="H75" s="43">
        <v>0</v>
      </c>
      <c r="I75" s="43">
        <v>14</v>
      </c>
      <c r="J75" s="43">
        <v>28</v>
      </c>
      <c r="K75" s="44">
        <v>271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49</v>
      </c>
      <c r="F76" s="43">
        <v>60</v>
      </c>
      <c r="G76" s="43">
        <v>4.74</v>
      </c>
      <c r="H76" s="43">
        <v>1.2</v>
      </c>
      <c r="I76" s="43">
        <v>28.98</v>
      </c>
      <c r="J76" s="43">
        <v>140.28</v>
      </c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v>710</v>
      </c>
      <c r="G80" s="43">
        <v>16.89</v>
      </c>
      <c r="H80" s="43">
        <v>115.45</v>
      </c>
      <c r="I80" s="43">
        <v>65.069999999999993</v>
      </c>
      <c r="J80" s="43">
        <v>1332.95</v>
      </c>
      <c r="K80" s="25"/>
      <c r="L80" s="19">
        <f t="shared" ref="L80" si="19">SUM(L71:L79)</f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19">
        <v>710</v>
      </c>
      <c r="G81" s="43">
        <v>16.89</v>
      </c>
      <c r="H81" s="43">
        <v>115.45</v>
      </c>
      <c r="I81" s="43">
        <v>65.069999999999993</v>
      </c>
      <c r="J81" s="43">
        <v>1332.95</v>
      </c>
      <c r="K81" s="32"/>
      <c r="L81" s="32">
        <f t="shared" ref="L81" si="20">L70+L80</f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21">SUM(G82:G88)</f>
        <v>0</v>
      </c>
      <c r="H89" s="19">
        <f t="shared" ref="H89" si="22">SUM(H82:H88)</f>
        <v>0</v>
      </c>
      <c r="I89" s="19">
        <f t="shared" ref="I89" si="23">SUM(I82:I88)</f>
        <v>0</v>
      </c>
      <c r="J89" s="19">
        <f t="shared" ref="J89:L89" si="24">SUM(J82:J88)</f>
        <v>0</v>
      </c>
      <c r="K89" s="25"/>
      <c r="L89" s="19">
        <f t="shared" si="24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43</v>
      </c>
      <c r="F91" s="43">
        <v>250</v>
      </c>
      <c r="G91" s="43">
        <v>2.69</v>
      </c>
      <c r="H91" s="43">
        <v>5.84</v>
      </c>
      <c r="I91" s="43">
        <v>9.2899999999999991</v>
      </c>
      <c r="J91" s="43">
        <v>107.98</v>
      </c>
      <c r="K91" s="44">
        <v>99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41</v>
      </c>
      <c r="F92" s="43">
        <v>200</v>
      </c>
      <c r="G92" s="43">
        <v>18.510000000000002</v>
      </c>
      <c r="H92" s="43">
        <v>20.67</v>
      </c>
      <c r="I92" s="43">
        <v>18.940000000000001</v>
      </c>
      <c r="J92" s="43">
        <v>357</v>
      </c>
      <c r="K92" s="44">
        <v>259</v>
      </c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44</v>
      </c>
      <c r="F94" s="43">
        <v>200</v>
      </c>
      <c r="G94" s="43">
        <v>7.0000000000000007E-2</v>
      </c>
      <c r="H94" s="43">
        <v>0.02</v>
      </c>
      <c r="I94" s="43">
        <v>15</v>
      </c>
      <c r="J94" s="43">
        <v>60</v>
      </c>
      <c r="K94" s="44">
        <v>377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23</v>
      </c>
      <c r="F95" s="43">
        <v>60</v>
      </c>
      <c r="G95" s="43">
        <v>3.36</v>
      </c>
      <c r="H95" s="43">
        <v>0.66</v>
      </c>
      <c r="I95" s="43">
        <v>29.64</v>
      </c>
      <c r="J95" s="43">
        <v>137.94</v>
      </c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 t="s">
        <v>42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710</v>
      </c>
      <c r="G99" s="19">
        <f t="shared" ref="G99" si="25">SUM(G90:G98)</f>
        <v>24.630000000000003</v>
      </c>
      <c r="H99" s="19">
        <f t="shared" ref="H99" si="26">SUM(H90:H98)</f>
        <v>27.19</v>
      </c>
      <c r="I99" s="19">
        <f t="shared" ref="I99" si="27">SUM(I90:I98)</f>
        <v>72.87</v>
      </c>
      <c r="J99" s="19">
        <f t="shared" ref="J99:L99" si="28">SUM(J90:J98)</f>
        <v>662.92000000000007</v>
      </c>
      <c r="K99" s="25"/>
      <c r="L99" s="19">
        <f t="shared" si="28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710</v>
      </c>
      <c r="G100" s="32">
        <f t="shared" ref="G100" si="29">G89+G99</f>
        <v>24.630000000000003</v>
      </c>
      <c r="H100" s="32">
        <f t="shared" ref="H100" si="30">H89+H99</f>
        <v>27.19</v>
      </c>
      <c r="I100" s="32">
        <f t="shared" ref="I100" si="31">I89+I99</f>
        <v>72.87</v>
      </c>
      <c r="J100" s="32">
        <f t="shared" ref="J100:L100" si="32">J89+J99</f>
        <v>662.92000000000007</v>
      </c>
      <c r="K100" s="32"/>
      <c r="L100" s="32">
        <f t="shared" si="32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33">SUM(G101:G107)</f>
        <v>0</v>
      </c>
      <c r="H108" s="19">
        <f t="shared" si="33"/>
        <v>0</v>
      </c>
      <c r="I108" s="19">
        <f t="shared" si="33"/>
        <v>0</v>
      </c>
      <c r="J108" s="19">
        <f t="shared" si="33"/>
        <v>0</v>
      </c>
      <c r="K108" s="25"/>
      <c r="L108" s="19">
        <f t="shared" ref="L108" si="34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62</v>
      </c>
      <c r="F110" s="43" t="s">
        <v>63</v>
      </c>
      <c r="G110" s="43">
        <v>5.83</v>
      </c>
      <c r="H110" s="43">
        <v>4.5599999999999996</v>
      </c>
      <c r="I110" s="43">
        <v>13.59</v>
      </c>
      <c r="J110" s="43">
        <v>118.8</v>
      </c>
      <c r="K110" s="44">
        <v>209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64</v>
      </c>
      <c r="F111" s="43" t="s">
        <v>65</v>
      </c>
      <c r="G111" s="43">
        <v>22.4</v>
      </c>
      <c r="H111" s="43">
        <v>18.23</v>
      </c>
      <c r="I111" s="43">
        <v>7.03</v>
      </c>
      <c r="J111" s="43">
        <v>281.25</v>
      </c>
      <c r="K111" s="44">
        <v>301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60</v>
      </c>
      <c r="F112" s="43">
        <v>150</v>
      </c>
      <c r="G112" s="43">
        <v>0.56999999999999995</v>
      </c>
      <c r="H112" s="43">
        <v>96.24</v>
      </c>
      <c r="I112" s="43">
        <v>0.93</v>
      </c>
      <c r="J112" s="43">
        <v>872.07</v>
      </c>
      <c r="K112" s="44">
        <v>196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66</v>
      </c>
      <c r="F113" s="43">
        <v>200</v>
      </c>
      <c r="G113" s="43">
        <v>1.4</v>
      </c>
      <c r="H113" s="43">
        <v>0.4</v>
      </c>
      <c r="I113" s="43">
        <v>22.8</v>
      </c>
      <c r="J113" s="43">
        <v>100.4</v>
      </c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49</v>
      </c>
      <c r="F114" s="43">
        <v>60</v>
      </c>
      <c r="G114" s="43">
        <v>3.36</v>
      </c>
      <c r="H114" s="43">
        <v>0.66</v>
      </c>
      <c r="I114" s="43">
        <v>14.49</v>
      </c>
      <c r="J114" s="43">
        <v>70.14</v>
      </c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v>710</v>
      </c>
      <c r="G118" s="19">
        <v>33.56</v>
      </c>
      <c r="H118" s="19">
        <v>120.09</v>
      </c>
      <c r="I118" s="19">
        <v>58.84</v>
      </c>
      <c r="J118" s="19">
        <v>1442.66</v>
      </c>
      <c r="K118" s="25"/>
      <c r="L118" s="19">
        <f t="shared" ref="L118" si="35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v>710</v>
      </c>
      <c r="G119" s="32">
        <v>33.56</v>
      </c>
      <c r="H119" s="32">
        <v>120.09</v>
      </c>
      <c r="I119" s="32">
        <v>58.84</v>
      </c>
      <c r="J119" s="32">
        <v>1442.66</v>
      </c>
      <c r="K119" s="32"/>
      <c r="L119" s="32">
        <f t="shared" ref="L119" si="36">L108+L118</f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37">SUM(G120:G126)</f>
        <v>0</v>
      </c>
      <c r="H127" s="19">
        <f t="shared" si="37"/>
        <v>0</v>
      </c>
      <c r="I127" s="19">
        <f t="shared" si="37"/>
        <v>0</v>
      </c>
      <c r="J127" s="19">
        <f t="shared" si="37"/>
        <v>0</v>
      </c>
      <c r="K127" s="25"/>
      <c r="L127" s="19">
        <f t="shared" ref="L127" si="38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46</v>
      </c>
      <c r="F129" s="43">
        <v>200</v>
      </c>
      <c r="G129" s="43">
        <v>1.4</v>
      </c>
      <c r="H129" s="43">
        <v>3.91</v>
      </c>
      <c r="I129" s="43">
        <v>6.79</v>
      </c>
      <c r="J129" s="43">
        <v>67.8</v>
      </c>
      <c r="K129" s="44">
        <v>187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67</v>
      </c>
      <c r="F130" s="43" t="s">
        <v>68</v>
      </c>
      <c r="G130" s="43">
        <v>17.43</v>
      </c>
      <c r="H130" s="43">
        <v>11.64</v>
      </c>
      <c r="I130" s="43">
        <v>7.1</v>
      </c>
      <c r="J130" s="43">
        <v>162.31</v>
      </c>
      <c r="K130" s="44">
        <v>255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69</v>
      </c>
      <c r="F131" s="43">
        <v>150</v>
      </c>
      <c r="G131" s="43">
        <v>3.51</v>
      </c>
      <c r="H131" s="43">
        <v>25.07</v>
      </c>
      <c r="I131" s="43">
        <v>25.07</v>
      </c>
      <c r="J131" s="43">
        <v>261.02999999999997</v>
      </c>
      <c r="K131" s="44">
        <v>216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56</v>
      </c>
      <c r="F132" s="43">
        <v>200</v>
      </c>
      <c r="G132" s="43">
        <v>0.04</v>
      </c>
      <c r="H132" s="43">
        <v>0</v>
      </c>
      <c r="I132" s="43">
        <v>24.76</v>
      </c>
      <c r="J132" s="43">
        <v>94.2</v>
      </c>
      <c r="K132" s="44">
        <v>255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49</v>
      </c>
      <c r="F133" s="43">
        <v>60</v>
      </c>
      <c r="G133" s="43">
        <v>3.36</v>
      </c>
      <c r="H133" s="43">
        <v>0.66</v>
      </c>
      <c r="I133" s="43">
        <v>14.49</v>
      </c>
      <c r="J133" s="43">
        <v>70.14</v>
      </c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v>610</v>
      </c>
      <c r="G137" s="19">
        <v>25.74</v>
      </c>
      <c r="H137" s="19">
        <v>41.28</v>
      </c>
      <c r="I137" s="19">
        <v>78.209999999999994</v>
      </c>
      <c r="J137" s="19">
        <v>655.48</v>
      </c>
      <c r="K137" s="25"/>
      <c r="L137" s="19">
        <f t="shared" ref="L137" si="39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v>610</v>
      </c>
      <c r="G138" s="32">
        <v>25.74</v>
      </c>
      <c r="H138" s="32">
        <v>41.28</v>
      </c>
      <c r="I138" s="32">
        <v>78.209999999999994</v>
      </c>
      <c r="J138" s="32">
        <v>655.48</v>
      </c>
      <c r="K138" s="32"/>
      <c r="L138" s="32">
        <f t="shared" ref="L138" si="40">L127+L137</f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41">SUM(G139:G145)</f>
        <v>0</v>
      </c>
      <c r="H146" s="19">
        <f t="shared" si="41"/>
        <v>0</v>
      </c>
      <c r="I146" s="19">
        <f t="shared" si="41"/>
        <v>0</v>
      </c>
      <c r="J146" s="19">
        <f t="shared" si="41"/>
        <v>0</v>
      </c>
      <c r="K146" s="25"/>
      <c r="L146" s="19">
        <f t="shared" ref="L146" si="42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71</v>
      </c>
      <c r="F148" s="43">
        <v>250</v>
      </c>
      <c r="G148" s="43">
        <v>5.99</v>
      </c>
      <c r="H148" s="43">
        <v>7.54</v>
      </c>
      <c r="I148" s="43">
        <v>15.53</v>
      </c>
      <c r="J148" s="43">
        <v>148.28</v>
      </c>
      <c r="K148" s="44">
        <v>201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72</v>
      </c>
      <c r="F149" s="43" t="s">
        <v>70</v>
      </c>
      <c r="G149" s="43">
        <v>23.8</v>
      </c>
      <c r="H149" s="43">
        <v>19.52</v>
      </c>
      <c r="I149" s="43">
        <v>5.74</v>
      </c>
      <c r="J149" s="43">
        <v>203</v>
      </c>
      <c r="K149" s="44">
        <v>391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23</v>
      </c>
      <c r="F150" s="43">
        <v>60</v>
      </c>
      <c r="G150" s="43">
        <v>3.36</v>
      </c>
      <c r="H150" s="43">
        <v>0.66</v>
      </c>
      <c r="I150" s="43">
        <v>14.49</v>
      </c>
      <c r="J150" s="43">
        <v>70.14</v>
      </c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47</v>
      </c>
      <c r="F151" s="43">
        <v>150</v>
      </c>
      <c r="G151" s="43">
        <v>13.154999999999999</v>
      </c>
      <c r="H151" s="43">
        <v>14.025</v>
      </c>
      <c r="I151" s="43">
        <v>86.894999999999996</v>
      </c>
      <c r="J151" s="43">
        <v>336.51</v>
      </c>
      <c r="K151" s="44">
        <v>204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50</v>
      </c>
      <c r="F152" s="43">
        <v>200</v>
      </c>
      <c r="G152" s="43">
        <v>0.31</v>
      </c>
      <c r="H152" s="43">
        <v>0.06</v>
      </c>
      <c r="I152" s="43">
        <v>23</v>
      </c>
      <c r="J152" s="43">
        <v>92.5</v>
      </c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K153" s="44"/>
      <c r="L153" s="43"/>
    </row>
    <row r="154" spans="1:12" ht="15" x14ac:dyDescent="0.25">
      <c r="A154" s="23"/>
      <c r="B154" s="15"/>
      <c r="C154" s="11"/>
      <c r="D154" s="6" t="s">
        <v>42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v>860</v>
      </c>
      <c r="G156" s="43">
        <v>46.615000000000002</v>
      </c>
      <c r="H156" s="43">
        <v>41.805</v>
      </c>
      <c r="I156" s="43">
        <v>145.69999999999999</v>
      </c>
      <c r="J156" s="43">
        <v>850.43</v>
      </c>
      <c r="K156" s="25"/>
      <c r="L156" s="19">
        <f t="shared" ref="L156" si="4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v>860</v>
      </c>
      <c r="G157" s="43">
        <v>46.615000000000002</v>
      </c>
      <c r="H157" s="43">
        <v>41.805</v>
      </c>
      <c r="I157" s="43">
        <v>145.69999999999999</v>
      </c>
      <c r="J157" s="43">
        <v>850.43</v>
      </c>
      <c r="K157" s="32"/>
      <c r="L157" s="32">
        <f t="shared" ref="L157" si="44">L146+L156</f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45">SUM(G158:G164)</f>
        <v>0</v>
      </c>
      <c r="H165" s="19">
        <f t="shared" si="45"/>
        <v>0</v>
      </c>
      <c r="I165" s="19">
        <f t="shared" si="45"/>
        <v>0</v>
      </c>
      <c r="J165" s="19">
        <f t="shared" si="45"/>
        <v>0</v>
      </c>
      <c r="K165" s="25"/>
      <c r="L165" s="19">
        <f t="shared" ref="L165" si="46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54</v>
      </c>
      <c r="F167" s="43">
        <v>200</v>
      </c>
      <c r="G167" s="43">
        <v>1.45</v>
      </c>
      <c r="H167" s="43">
        <v>3.93</v>
      </c>
      <c r="I167" s="43">
        <v>100.2</v>
      </c>
      <c r="J167" s="43">
        <v>82</v>
      </c>
      <c r="K167" s="44">
        <v>170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59</v>
      </c>
      <c r="F168" s="43">
        <v>80</v>
      </c>
      <c r="G168" s="43">
        <v>9.6999999999999993</v>
      </c>
      <c r="H168" s="43">
        <v>13.92</v>
      </c>
      <c r="I168" s="43">
        <v>7.89</v>
      </c>
      <c r="J168" s="43">
        <v>196</v>
      </c>
      <c r="K168" s="44">
        <v>307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69</v>
      </c>
      <c r="F169" s="43">
        <v>150</v>
      </c>
      <c r="G169" s="43">
        <v>3.51</v>
      </c>
      <c r="H169" s="43">
        <v>25.07</v>
      </c>
      <c r="I169" s="43">
        <v>25.07</v>
      </c>
      <c r="J169" s="43">
        <v>261.02999999999997</v>
      </c>
      <c r="K169" s="44">
        <v>216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73</v>
      </c>
      <c r="F170" s="43">
        <v>200</v>
      </c>
      <c r="G170" s="43">
        <v>1.4</v>
      </c>
      <c r="H170" s="43">
        <v>1.6</v>
      </c>
      <c r="I170" s="43">
        <v>16.399999999999999</v>
      </c>
      <c r="J170" s="43">
        <v>86</v>
      </c>
      <c r="K170" s="44">
        <v>378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49</v>
      </c>
      <c r="F171" s="43">
        <v>60</v>
      </c>
      <c r="G171" s="43">
        <v>3.36</v>
      </c>
      <c r="H171" s="43">
        <v>0.66</v>
      </c>
      <c r="I171" s="43">
        <v>14.49</v>
      </c>
      <c r="J171" s="43">
        <v>70.14</v>
      </c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690</v>
      </c>
      <c r="G175" s="19">
        <v>19.420000000000002</v>
      </c>
      <c r="H175" s="19">
        <v>45.18</v>
      </c>
      <c r="I175" s="19">
        <v>80.56</v>
      </c>
      <c r="J175" s="19">
        <v>695.17</v>
      </c>
      <c r="K175" s="25"/>
      <c r="L175" s="19">
        <f t="shared" ref="L175" si="47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690</v>
      </c>
      <c r="G176" s="32">
        <f t="shared" ref="G176" si="48">G165+G175</f>
        <v>19.420000000000002</v>
      </c>
      <c r="H176" s="32">
        <f t="shared" ref="H176" si="49">H165+H175</f>
        <v>45.18</v>
      </c>
      <c r="I176" s="32">
        <f t="shared" ref="I176" si="50">I165+I175</f>
        <v>80.56</v>
      </c>
      <c r="J176" s="32">
        <f t="shared" ref="J176:L176" si="51">J165+J175</f>
        <v>695.17</v>
      </c>
      <c r="K176" s="32"/>
      <c r="L176" s="32">
        <f t="shared" si="51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52">SUM(G177:G183)</f>
        <v>0</v>
      </c>
      <c r="H184" s="19">
        <f t="shared" si="52"/>
        <v>0</v>
      </c>
      <c r="I184" s="19">
        <f t="shared" si="52"/>
        <v>0</v>
      </c>
      <c r="J184" s="19">
        <f t="shared" si="52"/>
        <v>0</v>
      </c>
      <c r="K184" s="25"/>
      <c r="L184" s="19">
        <f t="shared" ref="L184" si="53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74</v>
      </c>
      <c r="F186" s="43" t="s">
        <v>63</v>
      </c>
      <c r="G186" s="43">
        <v>7.18</v>
      </c>
      <c r="H186" s="43">
        <v>2.94</v>
      </c>
      <c r="I186" s="43">
        <v>11.76</v>
      </c>
      <c r="J186" s="43">
        <v>102.26</v>
      </c>
      <c r="K186" s="44">
        <v>204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47</v>
      </c>
      <c r="F187" s="43">
        <v>150</v>
      </c>
      <c r="G187" s="43">
        <v>13.154999999999999</v>
      </c>
      <c r="H187" s="43">
        <v>14.025</v>
      </c>
      <c r="I187" s="43">
        <v>86.894999999999996</v>
      </c>
      <c r="J187" s="43">
        <v>336.51</v>
      </c>
      <c r="K187" s="44">
        <v>204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48</v>
      </c>
      <c r="F188" s="43">
        <v>80</v>
      </c>
      <c r="G188" s="43">
        <v>12.44</v>
      </c>
      <c r="H188" s="43">
        <v>9.24</v>
      </c>
      <c r="I188" s="43">
        <v>12.56</v>
      </c>
      <c r="J188" s="43">
        <v>183</v>
      </c>
      <c r="K188" s="44">
        <v>608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66</v>
      </c>
      <c r="F189" s="43">
        <v>200</v>
      </c>
      <c r="G189" s="43">
        <v>1.4</v>
      </c>
      <c r="H189" s="43">
        <v>0.4</v>
      </c>
      <c r="I189" s="43">
        <v>22.8</v>
      </c>
      <c r="J189" s="43">
        <v>100.4</v>
      </c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49</v>
      </c>
      <c r="F190" s="43">
        <v>60</v>
      </c>
      <c r="G190" s="43">
        <v>3.36</v>
      </c>
      <c r="H190" s="43">
        <v>0.66</v>
      </c>
      <c r="I190" s="43">
        <v>14.49</v>
      </c>
      <c r="J190" s="43">
        <v>70.14</v>
      </c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v>610</v>
      </c>
      <c r="G194" s="19">
        <v>37.534999999999997</v>
      </c>
      <c r="H194" s="19">
        <v>27.265000000000001</v>
      </c>
      <c r="I194" s="19">
        <v>148.51</v>
      </c>
      <c r="J194" s="19">
        <v>792.31</v>
      </c>
      <c r="K194" s="25"/>
      <c r="L194" s="19">
        <f t="shared" ref="L194" si="54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v>610</v>
      </c>
      <c r="G195" s="19">
        <v>37.534999999999997</v>
      </c>
      <c r="H195" s="19">
        <v>27.265000000000001</v>
      </c>
      <c r="I195" s="19">
        <v>148.51</v>
      </c>
      <c r="J195" s="19">
        <v>792.31</v>
      </c>
      <c r="K195" s="32"/>
      <c r="L195" s="32">
        <f t="shared" ref="L195" si="55">L184+L194</f>
        <v>0</v>
      </c>
    </row>
    <row r="196" spans="1:12" ht="13.5" thickBot="1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708</v>
      </c>
      <c r="G196" s="34">
        <f t="shared" ref="G196:J196" si="56">(G24+G43+G62+G81+G100+G119+G138+G157+G176+G195)/(IF(G24=0,0,1)+IF(G43=0,0,1)+IF(G62=0,0,1)+IF(G81=0,0,1)+IF(G100=0,0,1)+IF(G119=0,0,1)+IF(G138=0,0,1)+IF(G157=0,0,1)+IF(G176=0,0,1)+IF(G195=0,0,1))</f>
        <v>29.339499999999997</v>
      </c>
      <c r="H196" s="34">
        <f t="shared" si="56"/>
        <v>49.985500000000002</v>
      </c>
      <c r="I196" s="34">
        <f t="shared" si="56"/>
        <v>116.12100000000001</v>
      </c>
      <c r="J196" s="34">
        <f t="shared" si="56"/>
        <v>905.39549999999997</v>
      </c>
      <c r="K196" s="34"/>
      <c r="L196" s="34"/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2024-09-18T03:38:22Z</cp:lastPrinted>
  <dcterms:created xsi:type="dcterms:W3CDTF">2022-05-16T14:23:56Z</dcterms:created>
  <dcterms:modified xsi:type="dcterms:W3CDTF">2024-12-07T08:02:24Z</dcterms:modified>
</cp:coreProperties>
</file>